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2499bd2bf42ba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Sale" sheetId="1" ns1:id="R589f610f91a74f08"/>
    <sheet name="Example Sale" sheetId="2" ns1:id="Ree8b0901c5254223"/>
  </sheets>
  <definedNames>
    <definedName name="_xlnm.Print_Area" localSheetId="0">'Sale'!$B$1:$H$41</definedName>
    <definedName name="_xlnm.Print_Area" localSheetId="1">'Example Sale'!$B$1:$H$41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4">
    <numFmt numFmtId="200" formatCode="mmm d, yyyy"/>
    <numFmt numFmtId="201" formatCode="$#,##0.00;[Red]-$#,##0.00;$0.00"/>
    <numFmt numFmtId="202" formatCode="0"/>
    <numFmt numFmtId="203" formatCode="0.0%;[Red]-0.0%;0.0%"/>
  </numFmts>
  <fonts count="12">
    <font>
      <sz val="11"/>
      <name val="Carlito"/>
    </font>
    <font>
      <sz val="11"/>
      <color rgb="FF1F2937"/>
      <name val="Arial"/>
    </font>
    <font>
      <b/>
      <sz val="22"/>
      <color rgb="FF1F2937"/>
      <name val="Arial"/>
    </font>
    <font>
      <sz val="11"/>
      <color rgb="FF596575"/>
      <name val="Arial"/>
    </font>
    <font>
      <sz val="10"/>
      <color rgb="FF596575"/>
      <name val="Arial"/>
    </font>
    <font>
      <b/>
      <sz val="11"/>
      <color rgb="FFFFFFFF"/>
      <name val="Arial"/>
    </font>
    <font>
      <sz val="10"/>
      <color rgb="FF9A3412"/>
      <name val="Arial"/>
    </font>
    <font>
      <b/>
      <sz val="12"/>
      <color rgb="FF216871"/>
      <name val="Arial"/>
    </font>
    <font>
      <b/>
      <sz val="19"/>
      <color rgb="FF216871"/>
      <name val="Arial"/>
    </font>
    <font>
      <sz val="9"/>
      <color rgb="FF596575"/>
      <name val="Arial"/>
    </font>
    <font>
      <b/>
      <sz val="11"/>
      <color rgb="FF1F2937"/>
      <name val="Arial"/>
    </font>
    <font>
      <b/>
      <sz val="10"/>
      <color rgb="FF21687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216871"/>
      </patternFill>
    </fill>
    <fill>
      <patternFill patternType="solid">
        <fgColor rgb="FFEAF4F2"/>
      </patternFill>
    </fill>
  </fills>
  <borders count="2">
    <border/>
    <border>
      <bottom style="thin">
        <color rgb="FF216871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1" xfId="0" applyNumberFormat="1" applyFont="1" applyFill="1" applyBorder="1"/>
    <xf numFmtId="0" fontId="3" fillId="0" borderId="1" xfId="0" applyNumberFormat="1" applyFont="1" applyFill="1" applyBorder="1"/>
    <xf numFmtId="0" fontId="1" fillId="2" borderId="0" xfId="0" applyNumberFormat="1" applyFont="1" applyFill="1" applyBorder="1"/>
    <xf numFmtId="200" fontId="1" fillId="2" borderId="0" xfId="0" applyNumberFormat="1" applyFont="1" applyFill="1" applyBorder="1"/>
    <xf numFmtId="0" fontId="4" fillId="0" borderId="0" xfId="0" applyNumberFormat="1" applyFont="1" applyFill="1" applyBorder="1"/>
    <xf numFmtId="0" fontId="1" fillId="3" borderId="0" xfId="0" applyNumberFormat="1" applyFont="1" applyFill="1" applyBorder="1"/>
    <xf numFmtId="0" fontId="5" fillId="3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201" fontId="1" fillId="2" borderId="0" xfId="0" applyNumberFormat="1" applyFont="1" applyFill="1" applyBorder="1"/>
    <xf numFmtId="202" fontId="1" fillId="2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201" fontId="1" fillId="0" borderId="0" xfId="0" applyNumberFormat="1" applyFont="1" applyFill="1" applyBorder="1"/>
    <xf numFmtId="203" fontId="1" fillId="0" borderId="0" xfId="0" applyNumberFormat="1" applyFont="1" applyFill="1" applyBorder="1"/>
    <xf numFmtId="0" fontId="1" fillId="4" borderId="0" xfId="0" applyNumberFormat="1" applyFont="1" applyFill="1" applyBorder="1"/>
    <xf numFmtId="201" fontId="1" fillId="4" borderId="0" xfId="0" applyNumberFormat="1" applyFont="1" applyFill="1" applyBorder="1"/>
    <xf numFmtId="0" fontId="7" fillId="4" borderId="0" xfId="0" applyNumberFormat="1" applyFont="1" applyFill="1" applyBorder="1"/>
    <xf numFmtId="201" fontId="7" fillId="4" borderId="0" xfId="0" applyNumberFormat="1" applyFont="1" applyFill="1" applyBorder="1"/>
    <xf numFmtId="201" fontId="8" fillId="4" borderId="0" xfId="0" applyNumberFormat="1" applyFont="1" applyFill="1" applyBorder="1"/>
    <xf numFmtId="0" fontId="7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1" fillId="2" borderId="0" xfId="0" applyNumberFormat="1" applyFont="1" applyFill="1" applyBorder="1" applyProtection="1">
      <protection locked="0"/>
    </xf>
    <xf numFmtId="200" fontId="1" fillId="2" borderId="0" xfId="0" applyNumberFormat="1" applyFont="1" applyFill="1" applyBorder="1" applyProtection="1">
      <protection locked="0"/>
    </xf>
    <xf numFmtId="201" fontId="1" fillId="2" borderId="0" xfId="0" applyNumberFormat="1" applyFont="1" applyFill="1" applyBorder="1" applyProtection="1">
      <protection locked="0"/>
    </xf>
    <xf numFmtId="202" fontId="1" fillId="2" borderId="0" xfId="0" applyNumberFormat="1" applyFont="1" applyFill="1" applyBorder="1" applyProtection="1">
      <protection locked="0"/>
    </xf>
  </cellXfs>
  <cellStyles count="1">
    <cellStyle name="Normal" xfId="0"/>
  </cellStyles>
  <dxfs count="2">
    <dxf>
      <font>
        <color rgb="FF991B1B"/>
      </font>
    </dxf>
    <dxf>
      <font>
        <color rgb="FF991B1B"/>
      </font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bae02e4e64711" /><Relationship Type="http://schemas.openxmlformats.org/officeDocument/2006/relationships/theme" Target="/xl/theme/theme1.xml" Id="Re3d627d6ffd942d0" /><Relationship Type="http://schemas.openxmlformats.org/officeDocument/2006/relationships/sharedStrings" Target="/xl/sharedStrings.xml" Id="Rf58ff39f43be4b40" /><Relationship Type="http://schemas.openxmlformats.org/officeDocument/2006/relationships/worksheet" Target="/xl/worksheets/sheet1.xml" Id="R589f610f91a74f08" /><Relationship Type="http://schemas.openxmlformats.org/officeDocument/2006/relationships/worksheet" Target="/xl/worksheets/sheet2.xml" Id="Ree8b0901c525422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f6680611154f0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93f17004d93f436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Earnings and expenses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216871"/>
            </a:solidFill>
          </c:spPr>
          <c:cat>
            <c:strRef>
              <c:f>'Sale'!$F$22:$F$26</c:f>
              <c:strCache>
                <c:ptCount val="0"/>
              </c:strCache>
            </c:strRef>
          </c:cat>
          <c:val>
            <c:numRef>
              <c:f>'Sale'!$G$22:$G$26</c:f>
              <c:numCache>
                <c:formatCode>$#,##0.00;[Red]-$#,##0.00;$0.00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Earnings and expenses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216871"/>
            </a:solidFill>
          </c:spPr>
          <c:cat>
            <c:strRef>
              <c:f>'Example Sale'!$F$22:$F$26</c:f>
              <c:strCache>
                <c:ptCount val="0"/>
              </c:strCache>
            </c:strRef>
          </c:cat>
          <c:val>
            <c:numRef>
              <c:f>'Example Sale'!$G$22:$G$26</c:f>
              <c:numCache>
                <c:formatCode>$#,##0.00;[Red]-$#,##0.00;$0.00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28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f6680611154f0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28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f17004d93f436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ee9600bd97a426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8ebf2960cf442d0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pageSetUpPr fitToPage="1"/>
  </sheetPr>
  <sheetViews>
    <sheetView showGridLines="0" workbookViewId="0"/>
  </sheetViews>
  <sheetFormatPr defaultRowHeight="15"/>
  <cols>
    <col min="1" max="1" width="3" hidden="0" customWidth="1"/>
    <col min="2" max="2" width="32" hidden="0" customWidth="1"/>
    <col min="3" max="3" width="17" hidden="0" customWidth="1"/>
    <col min="4" max="4" width="39" hidden="0" customWidth="1"/>
    <col min="5" max="5" width="3" hidden="0" customWidth="1"/>
    <col min="6" max="6" width="29" hidden="0" customWidth="1"/>
    <col min="7" max="7" width="18" hidden="0" customWidth="1"/>
    <col min="8" max="8" width="3" hidden="0" customWidth="1"/>
  </cols>
  <sheetData>
    <row r="1" ht="38" customHeight="1">
      <c r="A1" s="1"/>
      <c r="B1" s="2" t="str">
        <v>How Much Did I Actually Earn?</v>
      </c>
      <c r="C1" s="1"/>
      <c r="D1" s="1"/>
      <c r="E1" s="1"/>
      <c r="F1" s="1"/>
      <c r="G1" s="1"/>
      <c r="H1" s="1"/>
    </row>
    <row r="2" ht="24" customHeight="1">
      <c r="A2" s="1"/>
      <c r="B2" s="4" t="str">
        <v>Use the actual numbers from one completed sale. All amounts in USD.</v>
      </c>
      <c r="C2" s="3"/>
      <c r="D2" s="3"/>
      <c r="E2" s="3"/>
      <c r="F2" s="3"/>
      <c r="G2" s="3"/>
      <c r="H2" s="1"/>
    </row>
    <row r="3" ht="24" customHeight="1">
      <c r="A3" s="1"/>
      <c r="B3" s="1"/>
      <c r="C3" s="1"/>
      <c r="D3" s="1"/>
      <c r="E3" s="1"/>
      <c r="F3" s="1"/>
      <c r="G3" s="1"/>
      <c r="H3" s="1"/>
    </row>
    <row r="4" ht="24" customHeight="1">
      <c r="A4" s="1"/>
      <c r="B4" s="1" t="str">
        <v>Shop name (optional)</v>
      </c>
      <c r="C4" s="1"/>
      <c r="D4" s="26"/>
      <c r="E4" s="1"/>
      <c r="F4" s="7" t="str">
        <v>Enter your values in yellow cells.</v>
      </c>
      <c r="G4" s="1"/>
      <c r="H4" s="1"/>
    </row>
    <row r="5" ht="24" customHeight="1">
      <c r="A5" s="1"/>
      <c r="B5" s="1" t="str">
        <v>Product / Order (optional)</v>
      </c>
      <c r="C5" s="1"/>
      <c r="D5" s="26"/>
      <c r="E5" s="1"/>
      <c r="F5" s="7" t="str">
        <v>Formulas calculate automatically.</v>
      </c>
      <c r="G5" s="1"/>
      <c r="H5" s="1"/>
    </row>
    <row r="6" ht="24" customHeight="1">
      <c r="A6" s="1"/>
      <c r="B6" s="1" t="str">
        <v>Date (optional)</v>
      </c>
      <c r="C6" s="1"/>
      <c r="D6" s="27"/>
      <c r="E6" s="1"/>
      <c r="F6" s="7" t="str">
        <v>Duplicate the Sale tab for each order.</v>
      </c>
      <c r="G6" s="1"/>
      <c r="H6" s="1"/>
    </row>
    <row r="7" ht="24" customHeight="1">
      <c r="A7" s="1"/>
      <c r="B7" s="1"/>
      <c r="C7" s="1"/>
      <c r="D7" s="1"/>
      <c r="E7" s="1"/>
      <c r="F7" s="1"/>
      <c r="G7" s="1"/>
      <c r="H7" s="1"/>
    </row>
    <row r="8" ht="24" customHeight="1">
      <c r="A8" s="1"/>
      <c r="B8" s="1"/>
      <c r="C8" s="1"/>
      <c r="D8" s="1"/>
      <c r="E8" s="1"/>
      <c r="F8" s="1"/>
      <c r="G8" s="1"/>
      <c r="H8" s="1"/>
    </row>
    <row r="9" ht="24" customHeight="1">
      <c r="A9" s="1"/>
      <c r="B9" s="9" t="str">
        <v>1. The Sale</v>
      </c>
      <c r="C9" s="9"/>
      <c r="D9" s="9"/>
      <c r="E9" s="1"/>
      <c r="F9" s="9" t="str">
        <v>Your sale</v>
      </c>
      <c r="G9" s="9"/>
      <c r="H9" s="1"/>
    </row>
    <row r="10" ht="30" customHeight="1">
      <c r="A10" s="1"/>
      <c r="B10" s="1" t="str">
        <v>Item Selling Price</v>
      </c>
      <c r="C10" s="28"/>
      <c r="D10" s="10" t="str">
        <v>Per item, before the discount below.</v>
      </c>
      <c r="E10" s="1"/>
      <c r="F10" s="1" t="str">
        <v>Gross Item Revenue</v>
      </c>
      <c r="G10" s="15" t="str">
        <f>IF($D$31&lt;&gt;"","",ROUND(C10*C11,2))</f>
      </c>
      <c r="H10" s="1"/>
    </row>
    <row r="11" ht="30" customHeight="1">
      <c r="A11" s="1"/>
      <c r="B11" s="1" t="str">
        <v>Quantity</v>
      </c>
      <c r="C11" s="29" t="n">
        <v>1</v>
      </c>
      <c r="D11" s="10" t="str">
        <v>Whole items sold. Default is 1.</v>
      </c>
      <c r="E11" s="1"/>
      <c r="F11" s="1" t="str">
        <v>Seller Revenue (excl. tax)</v>
      </c>
      <c r="G11" s="15" t="str">
        <f>IF($D$31&lt;&gt;"","",ROUND(G10-N(C12)+N(C13),2))</f>
      </c>
      <c r="H11" s="1"/>
    </row>
    <row r="12" ht="30" customHeight="1">
      <c r="A12" s="1"/>
      <c r="B12" s="1" t="str">
        <v>Discount Applied</v>
      </c>
      <c r="C12" s="28" t="n">
        <v>0</v>
      </c>
      <c r="D12" s="10" t="str">
        <v>Total dollar discount for the order.</v>
      </c>
      <c r="E12" s="1"/>
      <c r="F12" s="1" t="str">
        <v>Customer Paid (incl. tax)</v>
      </c>
      <c r="G12" s="15" t="str">
        <f>IF($D$31&lt;&gt;"","",ROUND(G11+N(C14),2))</f>
      </c>
      <c r="H12" s="1"/>
    </row>
    <row r="13" ht="30" customHeight="1">
      <c r="A13" s="1"/>
      <c r="B13" s="1" t="str">
        <v>Shipping Charged to Customer</v>
      </c>
      <c r="C13" s="28" t="n">
        <v>0</v>
      </c>
      <c r="D13" s="10" t="str">
        <v>Shipping revenue paid by the buyer.</v>
      </c>
      <c r="E13" s="1"/>
      <c r="F13" s="7" t="str">
        <v>Marketplace Tax (pass-through)</v>
      </c>
      <c r="G13" s="15" t="str">
        <f>IF($D$31&lt;&gt;"","",ROUND(N(C14),2))</f>
      </c>
      <c r="H13" s="1"/>
    </row>
    <row r="14" ht="30" customHeight="1">
      <c r="A14" s="1"/>
      <c r="B14" s="1" t="str">
        <v>Sales Tax Collected</v>
      </c>
      <c r="C14" s="28" t="n">
        <v>0</v>
      </c>
      <c r="D14" s="10" t="str">
        <v>Marketplace-collected tax, excluded from profit.</v>
      </c>
      <c r="E14" s="1"/>
      <c r="F14" s="1" t="str">
        <v>Total Fees</v>
      </c>
      <c r="G14" s="15" t="str">
        <f>IF($D$31&lt;&gt;"","",ROUND(SUM(C18:C21),2))</f>
      </c>
      <c r="H14" s="1"/>
    </row>
    <row r="15" ht="24" customHeight="1">
      <c r="A15" s="1"/>
      <c r="B15" s="1"/>
      <c r="C15" s="1"/>
      <c r="D15" s="1"/>
      <c r="E15" s="1"/>
      <c r="F15" s="1" t="str">
        <v>Total Costs</v>
      </c>
      <c r="G15" s="15" t="str">
        <f>IF($D$31&lt;&gt;"","",ROUND(N(C25)*C11+SUM(C26:C28),2))</f>
      </c>
      <c r="H15" s="1"/>
    </row>
    <row r="16" ht="24" customHeight="1">
      <c r="A16" s="1"/>
      <c r="B16" s="1"/>
      <c r="C16" s="1"/>
      <c r="D16" s="1"/>
      <c r="E16" s="1"/>
      <c r="F16" s="1"/>
      <c r="G16" s="1"/>
      <c r="H16" s="1"/>
    </row>
    <row r="17" ht="38" customHeight="1">
      <c r="A17" s="1"/>
      <c r="B17" s="9" t="str">
        <v>2. Actual Fees</v>
      </c>
      <c r="C17" s="9"/>
      <c r="D17" s="9"/>
      <c r="E17" s="1"/>
      <c r="F17" s="19" t="str">
        <v>You Actually Earned</v>
      </c>
      <c r="G17" s="21" t="str">
        <f>IF($D$31&lt;&gt;"","",ROUND(G11-G14-G15,2))</f>
      </c>
      <c r="H17" s="1"/>
    </row>
    <row r="18" ht="30" customHeight="1">
      <c r="A18" s="1"/>
      <c r="B18" s="1" t="str">
        <v>Marketplace Fee</v>
      </c>
      <c r="C18" s="28" t="n">
        <v>0</v>
      </c>
      <c r="D18" s="10" t="str">
        <v>Enter what was actually charged.</v>
      </c>
      <c r="E18" s="1"/>
      <c r="F18" s="1" t="str">
        <v>Profit Margin</v>
      </c>
      <c r="G18" s="16" t="str">
        <f>IF($D$31&lt;&gt;"","",IF(G11&gt;0,G17/G11,""))</f>
      </c>
      <c r="H18" s="1"/>
    </row>
    <row r="19" ht="30" customHeight="1">
      <c r="A19" s="1"/>
      <c r="B19" s="1" t="str">
        <v>Payment Processing Fee</v>
      </c>
      <c r="C19" s="28" t="n">
        <v>0</v>
      </c>
      <c r="D19" s="10" t="str">
        <v>Actual payment processing charge.</v>
      </c>
      <c r="E19" s="1"/>
      <c r="F19" s="7" t="str">
        <f>IF(D31&lt;&gt;"","See the input check below.",IF(G17&lt;0,"You lost money on this sale.",IF(G11=0,"Margin is unavailable at zero revenue.","")))</f>
        <v>See the input check below.</v>
      </c>
      <c r="G19" s="1"/>
      <c r="H19" s="1"/>
    </row>
    <row r="20" ht="30" customHeight="1">
      <c r="A20" s="1"/>
      <c r="B20" s="1" t="str">
        <v>Advertising Fee</v>
      </c>
      <c r="C20" s="28" t="n">
        <v>0</v>
      </c>
      <c r="D20" s="10" t="str">
        <v>Advertising charged for this sale.</v>
      </c>
      <c r="E20" s="1"/>
      <c r="F20" s="1"/>
      <c r="G20" s="1"/>
      <c r="H20" s="1"/>
    </row>
    <row r="21" ht="30" customHeight="1">
      <c r="A21" s="1"/>
      <c r="B21" s="1" t="str">
        <v>Other Fees</v>
      </c>
      <c r="C21" s="28" t="n">
        <v>0</v>
      </c>
      <c r="D21" s="10" t="str">
        <v>Other fees for this order.</v>
      </c>
      <c r="E21" s="1"/>
      <c r="F21" s="22" t="str">
        <v>Where Did My Sale Go?</v>
      </c>
      <c r="G21" s="1" t="str">
        <v>USD</v>
      </c>
      <c r="H21" s="1"/>
    </row>
    <row r="22" ht="24" customHeight="1">
      <c r="A22" s="1"/>
      <c r="B22" s="1"/>
      <c r="C22" s="1"/>
      <c r="D22" s="1"/>
      <c r="E22" s="1"/>
      <c r="F22" s="1" t="str">
        <v>You kept</v>
      </c>
      <c r="G22" s="15" t="str">
        <f>IF($D$31&lt;&gt;"","",MAX(0,G17))</f>
      </c>
      <c r="H22" s="1"/>
    </row>
    <row r="23" ht="24" customHeight="1">
      <c r="A23" s="1"/>
      <c r="B23" s="1"/>
      <c r="C23" s="1"/>
      <c r="D23" s="1"/>
      <c r="E23" s="1"/>
      <c r="F23" s="1" t="str">
        <v>Fees</v>
      </c>
      <c r="G23" s="15" t="str">
        <f>IF($D$31&lt;&gt;"","",G14)</f>
      </c>
      <c r="H23" s="1"/>
    </row>
    <row r="24" ht="24" customHeight="1">
      <c r="A24" s="1"/>
      <c r="B24" s="9" t="str">
        <v>3. Actual Costs</v>
      </c>
      <c r="C24" s="9"/>
      <c r="D24" s="9"/>
      <c r="E24" s="1"/>
      <c r="F24" s="1" t="str">
        <v>Product &amp; packaging</v>
      </c>
      <c r="G24" s="15" t="str">
        <f>IF($D$31&lt;&gt;"","",ROUND(N(C25)*C11+N(C26),2))</f>
      </c>
      <c r="H24" s="1"/>
    </row>
    <row r="25" ht="30" customHeight="1">
      <c r="A25" s="1"/>
      <c r="B25" s="1" t="str">
        <v>Product Cost Per Item</v>
      </c>
      <c r="C25" s="28" t="n">
        <v>0</v>
      </c>
      <c r="D25" s="10" t="str">
        <v>Multiplied by quantity.</v>
      </c>
      <c r="E25" s="1"/>
      <c r="F25" s="1" t="str">
        <v>Shipping</v>
      </c>
      <c r="G25" s="15" t="str">
        <f>IF($D$31&lt;&gt;"","",ROUND(N(C27),2))</f>
      </c>
      <c r="H25" s="1"/>
    </row>
    <row r="26" ht="30" customHeight="1">
      <c r="A26" s="1"/>
      <c r="B26" s="1" t="str">
        <v>Packaging Cost</v>
      </c>
      <c r="C26" s="28" t="n">
        <v>0</v>
      </c>
      <c r="D26" s="10" t="str">
        <v>Total packaging cost for this order.</v>
      </c>
      <c r="E26" s="1"/>
      <c r="F26" s="1" t="str">
        <v>Other costs</v>
      </c>
      <c r="G26" s="15" t="str">
        <f>IF($D$31&lt;&gt;"","",ROUND(N(C28),2))</f>
      </c>
      <c r="H26" s="1"/>
    </row>
    <row r="27" ht="30" customHeight="1">
      <c r="A27" s="1"/>
      <c r="B27" s="1" t="str">
        <v>Actual Shipping Cost</v>
      </c>
      <c r="C27" s="28" t="n">
        <v>0</v>
      </c>
      <c r="D27" s="10" t="str">
        <v>What you paid for the label or postage.</v>
      </c>
      <c r="E27" s="1"/>
      <c r="F27" s="1" t="str">
        <v>Loss on this sale</v>
      </c>
      <c r="G27" s="15" t="str">
        <f>IF($D$31&lt;&gt;"","",MIN(0,G17))</f>
      </c>
      <c r="H27" s="1"/>
    </row>
    <row r="28" ht="30" customHeight="1">
      <c r="A28" s="1"/>
      <c r="B28" s="1" t="str">
        <v>Other Sale Costs</v>
      </c>
      <c r="C28" s="28" t="n">
        <v>0</v>
      </c>
      <c r="D28" s="10" t="str">
        <v>Other direct costs for this order.</v>
      </c>
      <c r="E28" s="1"/>
      <c r="F28" s="23" t="str">
        <f>IF(D31&lt;&gt;"","Enter a valid sale to populate the chart.",IF(G17&lt;0,"Expenses exceed revenue; loss shown above.","Marketplace-collected tax is excluded."))</f>
        <v>Enter a valid sale to populate the chart.</v>
      </c>
      <c r="G28" s="1"/>
      <c r="H28" s="1"/>
    </row>
    <row r="29" ht="24" customHeight="1">
      <c r="A29" s="1"/>
      <c r="B29" s="1"/>
      <c r="C29" s="1"/>
      <c r="D29" s="1"/>
      <c r="E29" s="1"/>
      <c r="F29" s="1"/>
      <c r="G29" s="1"/>
      <c r="H29" s="1"/>
    </row>
    <row r="30" ht="24" customHeight="1">
      <c r="A30" s="1"/>
      <c r="B30" s="1"/>
      <c r="C30" s="1"/>
      <c r="D30" s="1"/>
      <c r="E30" s="1"/>
      <c r="F30" s="1"/>
      <c r="G30" s="1"/>
      <c r="H30" s="1"/>
    </row>
    <row r="31" ht="44" customHeight="1">
      <c r="A31" s="1"/>
      <c r="B31" s="1" t="str">
        <v>Input check</v>
      </c>
      <c r="C31" s="1"/>
      <c r="D31" s="14" t="str">
        <f>IF(ISBLANK(C10),"Enter an item selling price.",IF(COUNT(C10:C14,C18:C21,C25:C28)&lt;&gt;COUNTA(C10:C14,C18:C21,C25:C28),"Use numbers in the yellow amount cells.",IF(OR(C11&lt;1,C11&lt;&gt;INT(C11),C11&gt;1000000),"Enter a whole quantity from 1 to 1,000,000.",IF(MIN(C10:C14,C18:C21,C25:C28)&lt;0,"Amounts cannot be negative.",IF(MAX(C10:C14,C18:C21,C25:C28)&gt;1000000000,"Enter amounts no greater than 1,000,000,000.",IF(OR(N(C10)&lt;&gt;ROUND(N(C10),2),N(C12)&lt;&gt;ROUND(N(C12),2),N(C13)&lt;&gt;ROUND(N(C13),2),N(C14)&lt;&gt;ROUND(N(C14),2),N(C18)&lt;&gt;ROUND(N(C18),2),N(C19)&lt;&gt;ROUND(N(C19),2),N(C20)&lt;&gt;ROUND(N(C20),2),N(C21)&lt;&gt;ROUND(N(C21),2),N(C25)&lt;&gt;ROUND(N(C25),2),N(C26)&lt;&gt;ROUND(N(C26),2),N(C27)&lt;&gt;ROUND(N(C27),2),N(C28)&lt;&gt;ROUND(N(C28),2)),"Use amounts with up to 2 decimal places.",IF(N(C12)&gt;ROUND(C10*C11,2),"Discount cannot exceed the item total.",IF(OR(C10*C11&gt;90071992547400,N(C25)*C11&gt;90071992547400),"The order total is too large.",""))))))))</f>
        <v>Enter an item selling price.</v>
      </c>
      <c r="E31" s="1"/>
      <c r="F31" s="1"/>
      <c r="G31" s="1"/>
      <c r="H31" s="1"/>
    </row>
    <row r="32" ht="24" customHeight="1">
      <c r="A32" s="1"/>
      <c r="B32" s="1"/>
      <c r="C32" s="1"/>
      <c r="D32" s="1"/>
      <c r="E32" s="1"/>
      <c r="F32" s="1"/>
      <c r="G32" s="1"/>
      <c r="H32" s="1"/>
    </row>
    <row r="33" ht="24" customHeight="1">
      <c r="A33" s="1"/>
      <c r="B33" s="24" t="str">
        <v>How to use this workbook</v>
      </c>
      <c r="C33" s="1"/>
      <c r="D33" s="1"/>
      <c r="E33" s="1"/>
      <c r="F33" s="1"/>
      <c r="G33" s="1"/>
      <c r="H33" s="1"/>
    </row>
    <row r="34" ht="24" customHeight="1">
      <c r="A34" s="1"/>
      <c r="B34" s="7" t="str">
        <v>1. Enter the completed sale in the yellow cells. Optional amounts may be blank.</v>
      </c>
      <c r="C34" s="1"/>
      <c r="D34" s="1"/>
      <c r="E34" s="1"/>
      <c r="F34" s="1"/>
      <c r="G34" s="1"/>
      <c r="H34" s="1"/>
    </row>
    <row r="35" ht="24" customHeight="1">
      <c r="A35" s="1"/>
      <c r="B35" s="7" t="str">
        <v>2. Product cost and item price multiply by quantity. Other amounts are order totals.</v>
      </c>
      <c r="C35" s="1"/>
      <c r="D35" s="1"/>
      <c r="E35" s="1"/>
      <c r="F35" s="1"/>
      <c r="G35" s="1"/>
      <c r="H35" s="1"/>
    </row>
    <row r="36" ht="24" customHeight="1">
      <c r="A36" s="1"/>
      <c r="B36" s="7" t="str">
        <v>3. Check the earnings and margin. Add every direct cost for a complete picture.</v>
      </c>
      <c r="C36" s="1"/>
      <c r="D36" s="1"/>
      <c r="E36" s="1"/>
      <c r="F36" s="1"/>
      <c r="G36" s="1"/>
      <c r="H36" s="1"/>
    </row>
    <row r="37" ht="24" customHeight="1">
      <c r="A37" s="1"/>
      <c r="B37" s="7" t="str">
        <v>4. In Excel, right-click Sale, choose Move or Copy, then Create a copy.</v>
      </c>
      <c r="C37" s="1"/>
      <c r="D37" s="1"/>
      <c r="E37" s="1"/>
      <c r="F37" s="1"/>
      <c r="G37" s="1"/>
      <c r="H37" s="1"/>
    </row>
    <row r="38" ht="24" customHeight="1">
      <c r="A38" s="1"/>
      <c r="B38" s="7" t="str">
        <v>Formulas are protected from accidental edits. No password is needed to unprotect.</v>
      </c>
      <c r="C38" s="1"/>
      <c r="D38" s="1"/>
      <c r="E38" s="1"/>
      <c r="F38" s="1"/>
      <c r="G38" s="1"/>
      <c r="H38" s="1"/>
    </row>
    <row r="39" ht="24" customHeight="1">
      <c r="A39" s="1"/>
      <c r="B39" s="1"/>
      <c r="C39" s="1"/>
      <c r="D39" s="1"/>
      <c r="E39" s="1"/>
      <c r="F39" s="1"/>
      <c r="G39" s="1"/>
      <c r="H39" s="1"/>
    </row>
    <row r="40" ht="24" customHeight="1">
      <c r="A40" s="1"/>
      <c r="B40" s="25" t="str">
        <v>Created with Maker Forge</v>
      </c>
      <c r="C40" s="1"/>
      <c r="D40" s="1"/>
      <c r="E40" s="1"/>
      <c r="F40" s="1"/>
      <c r="G40" s="1"/>
      <c r="H40" s="1"/>
    </row>
    <row r="41" ht="24" customHeight="1">
      <c r="A41" s="1"/>
      <c r="B41" s="7" t="str">
        <v>https://getmakerforge.com/resources/how-much-did-i-actually-earn</v>
      </c>
      <c r="C41" s="1"/>
      <c r="D41" s="1"/>
      <c r="E41" s="1"/>
      <c r="F41" s="1"/>
      <c r="G41" s="1"/>
      <c r="H41" s="1"/>
    </row>
    <row r="42" ht="24" customHeight="1">
      <c r="A42" s="1"/>
      <c r="B42" s="1"/>
      <c r="C42" s="1"/>
      <c r="D42" s="1"/>
      <c r="E42" s="1"/>
      <c r="F42" s="1"/>
      <c r="G42" s="1"/>
      <c r="H42" s="1"/>
    </row>
  </sheetData>
  <sheetProtection sheet="1" objects="1" scenarios="1" selectLockedCells="0" selectUnlockedCells="0"/>
  <conditionalFormatting sqref="G17:G18">
    <cfRule type="cellIs" dxfId="0" priority="1" operator="lessThan">
      <formula>0</formula>
    </cfRule>
  </conditionalFormatting>
  <dataValidations count="13">
    <dataValidation type="decimal" operator="between" sqref="C10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whole" operator="between" sqref="C11" showErrorMessage="1" errorStyle="stop" errorTitle="Check this amount" error="Enter a nonnegative number. Quantity must be a whole number of at least 1." allowBlank="1">
      <formula1>1</formula1>
      <formula2>1000000</formula2>
    </dataValidation>
    <dataValidation type="decimal" operator="between" sqref="C12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3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4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8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9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0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1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5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6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7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8" showErrorMessage="1" errorStyle="stop" errorTitle="Check this amount" error="Enter a nonnegative number. Quantity must be a whole number of at least 1." allowBlank="1">
      <formula1>0</formula1>
      <formula2>1000000000</formula2>
    </dataValidation>
  </dataValidations>
  <pageMargins left="0.25" right="0.25" top="0.35" bottom="0.35" header="0.15" footer="0.15"/>
  <pageSetup paperSize="1" orientation="landscape" fitToWidth="1" fitToHeight="0"/>
  <drawing ns1:id="R9ee9600bd97a426a"/>
</worksheet>
</file>

<file path=xl/worksheets/sheet2.xml><?xml version="1.0" encoding="utf-8"?>
<worksheet xmlns="http://schemas.openxmlformats.org/spreadsheetml/2006/main" xmlns:ns1="http://schemas.openxmlformats.org/officeDocument/2006/relationships">
  <sheetPr>
    <pageSetUpPr fitToPage="1"/>
  </sheetPr>
  <sheetViews>
    <sheetView showGridLines="0" workbookViewId="0"/>
  </sheetViews>
  <sheetFormatPr defaultRowHeight="15"/>
  <cols>
    <col min="1" max="1" width="3" hidden="0" customWidth="1"/>
    <col min="2" max="2" width="32" hidden="0" customWidth="1"/>
    <col min="3" max="3" width="17" hidden="0" customWidth="1"/>
    <col min="4" max="4" width="39" hidden="0" customWidth="1"/>
    <col min="5" max="5" width="3" hidden="0" customWidth="1"/>
    <col min="6" max="6" width="29" hidden="0" customWidth="1"/>
    <col min="7" max="7" width="18" hidden="0" customWidth="1"/>
    <col min="8" max="8" width="3" hidden="0" customWidth="1"/>
  </cols>
  <sheetData>
    <row r="1" ht="38" customHeight="1">
      <c r="A1" s="1"/>
      <c r="B1" s="2" t="str">
        <v>How Much Did I Actually Earn?</v>
      </c>
      <c r="C1" s="1"/>
      <c r="D1" s="1"/>
      <c r="E1" s="1"/>
      <c r="F1" s="1"/>
      <c r="G1" s="1"/>
      <c r="H1" s="1"/>
    </row>
    <row r="2" ht="24" customHeight="1">
      <c r="A2" s="1"/>
      <c r="B2" s="4" t="str">
        <v>Worked example: $50 sale, $5 fees, $21 costs, $24 earnings.</v>
      </c>
      <c r="C2" s="3"/>
      <c r="D2" s="3"/>
      <c r="E2" s="3"/>
      <c r="F2" s="3"/>
      <c r="G2" s="3"/>
      <c r="H2" s="1"/>
    </row>
    <row r="3" ht="24" customHeight="1">
      <c r="A3" s="1"/>
      <c r="B3" s="1"/>
      <c r="C3" s="1"/>
      <c r="D3" s="1"/>
      <c r="E3" s="1"/>
      <c r="F3" s="1"/>
      <c r="G3" s="1"/>
      <c r="H3" s="1"/>
    </row>
    <row r="4" ht="24" customHeight="1">
      <c r="A4" s="1"/>
      <c r="B4" s="1" t="str">
        <v>Shop name (optional)</v>
      </c>
      <c r="C4" s="1"/>
      <c r="D4" s="26" t="str">
        <v>Example Shop</v>
      </c>
      <c r="E4" s="1"/>
      <c r="F4" s="7" t="str">
        <v>Enter your values in yellow cells.</v>
      </c>
      <c r="G4" s="1"/>
      <c r="H4" s="1"/>
    </row>
    <row r="5" ht="24" customHeight="1">
      <c r="A5" s="1"/>
      <c r="B5" s="1" t="str">
        <v>Product / Order (optional)</v>
      </c>
      <c r="C5" s="1"/>
      <c r="D5" s="26" t="str">
        <v>Example completed sale</v>
      </c>
      <c r="E5" s="1"/>
      <c r="F5" s="7" t="str">
        <v>Formulas calculate automatically.</v>
      </c>
      <c r="G5" s="1"/>
      <c r="H5" s="1"/>
    </row>
    <row r="6" ht="24" customHeight="1">
      <c r="A6" s="1"/>
      <c r="B6" s="1" t="str">
        <v>Date (optional)</v>
      </c>
      <c r="C6" s="1"/>
      <c r="D6" s="27"/>
      <c r="E6" s="1"/>
      <c r="F6" s="7" t="str">
        <v>Duplicate the Sale tab for each order.</v>
      </c>
      <c r="G6" s="1"/>
      <c r="H6" s="1"/>
    </row>
    <row r="7" ht="24" customHeight="1">
      <c r="A7" s="1"/>
      <c r="B7" s="1"/>
      <c r="C7" s="1"/>
      <c r="D7" s="1"/>
      <c r="E7" s="1"/>
      <c r="F7" s="1"/>
      <c r="G7" s="1"/>
      <c r="H7" s="1"/>
    </row>
    <row r="8" ht="24" customHeight="1">
      <c r="A8" s="1"/>
      <c r="B8" s="1"/>
      <c r="C8" s="1"/>
      <c r="D8" s="1"/>
      <c r="E8" s="1"/>
      <c r="F8" s="1"/>
      <c r="G8" s="1"/>
      <c r="H8" s="1"/>
    </row>
    <row r="9" ht="24" customHeight="1">
      <c r="A9" s="1"/>
      <c r="B9" s="9" t="str">
        <v>1. The Sale</v>
      </c>
      <c r="C9" s="9"/>
      <c r="D9" s="9"/>
      <c r="E9" s="1"/>
      <c r="F9" s="9" t="str">
        <v>Your sale</v>
      </c>
      <c r="G9" s="9"/>
      <c r="H9" s="1"/>
    </row>
    <row r="10" ht="30" customHeight="1">
      <c r="A10" s="1"/>
      <c r="B10" s="1" t="str">
        <v>Item Selling Price</v>
      </c>
      <c r="C10" s="28" t="n">
        <v>50</v>
      </c>
      <c r="D10" s="10" t="str">
        <v>Per item, before the discount below.</v>
      </c>
      <c r="E10" s="1"/>
      <c r="F10" s="1" t="str">
        <v>Gross Item Revenue</v>
      </c>
      <c r="G10" s="15" t="n">
        <f>IF($D$31&lt;&gt;"","",ROUND(C10*C11,2))</f>
        <v>50</v>
      </c>
      <c r="H10" s="1"/>
    </row>
    <row r="11" ht="30" customHeight="1">
      <c r="A11" s="1"/>
      <c r="B11" s="1" t="str">
        <v>Quantity</v>
      </c>
      <c r="C11" s="29" t="n">
        <v>1</v>
      </c>
      <c r="D11" s="10" t="str">
        <v>Whole items sold. Default is 1.</v>
      </c>
      <c r="E11" s="1"/>
      <c r="F11" s="1" t="str">
        <v>Seller Revenue (excl. tax)</v>
      </c>
      <c r="G11" s="15" t="n">
        <f>IF($D$31&lt;&gt;"","",ROUND(G10-N(C12)+N(C13),2))</f>
        <v>50</v>
      </c>
      <c r="H11" s="1"/>
    </row>
    <row r="12" ht="30" customHeight="1">
      <c r="A12" s="1"/>
      <c r="B12" s="1" t="str">
        <v>Discount Applied</v>
      </c>
      <c r="C12" s="28" t="n">
        <v>0</v>
      </c>
      <c r="D12" s="10" t="str">
        <v>Total dollar discount for the order.</v>
      </c>
      <c r="E12" s="1"/>
      <c r="F12" s="1" t="str">
        <v>Customer Paid (incl. tax)</v>
      </c>
      <c r="G12" s="15" t="n">
        <f>IF($D$31&lt;&gt;"","",ROUND(G11+N(C14),2))</f>
        <v>50</v>
      </c>
      <c r="H12" s="1"/>
    </row>
    <row r="13" ht="30" customHeight="1">
      <c r="A13" s="1"/>
      <c r="B13" s="1" t="str">
        <v>Shipping Charged to Customer</v>
      </c>
      <c r="C13" s="28" t="n">
        <v>0</v>
      </c>
      <c r="D13" s="10" t="str">
        <v>Shipping revenue paid by the buyer.</v>
      </c>
      <c r="E13" s="1"/>
      <c r="F13" s="7" t="str">
        <v>Marketplace Tax (pass-through)</v>
      </c>
      <c r="G13" s="15" t="n">
        <f>IF($D$31&lt;&gt;"","",ROUND(N(C14),2))</f>
        <v>0</v>
      </c>
      <c r="H13" s="1"/>
    </row>
    <row r="14" ht="30" customHeight="1">
      <c r="A14" s="1"/>
      <c r="B14" s="1" t="str">
        <v>Sales Tax Collected</v>
      </c>
      <c r="C14" s="28" t="n">
        <v>0</v>
      </c>
      <c r="D14" s="10" t="str">
        <v>Marketplace-collected tax, excluded from profit.</v>
      </c>
      <c r="E14" s="1"/>
      <c r="F14" s="1" t="str">
        <v>Total Fees</v>
      </c>
      <c r="G14" s="15" t="n">
        <f>IF($D$31&lt;&gt;"","",ROUND(SUM(C18:C21),2))</f>
        <v>5</v>
      </c>
      <c r="H14" s="1"/>
    </row>
    <row r="15" ht="24" customHeight="1">
      <c r="A15" s="1"/>
      <c r="B15" s="1"/>
      <c r="C15" s="1"/>
      <c r="D15" s="1"/>
      <c r="E15" s="1"/>
      <c r="F15" s="1" t="str">
        <v>Total Costs</v>
      </c>
      <c r="G15" s="15" t="n">
        <f>IF($D$31&lt;&gt;"","",ROUND(N(C25)*C11+SUM(C26:C28),2))</f>
        <v>21</v>
      </c>
      <c r="H15" s="1"/>
    </row>
    <row r="16" ht="24" customHeight="1">
      <c r="A16" s="1"/>
      <c r="B16" s="1"/>
      <c r="C16" s="1"/>
      <c r="D16" s="1"/>
      <c r="E16" s="1"/>
      <c r="F16" s="1"/>
      <c r="G16" s="1"/>
      <c r="H16" s="1"/>
    </row>
    <row r="17" ht="38" customHeight="1">
      <c r="A17" s="1"/>
      <c r="B17" s="9" t="str">
        <v>2. Actual Fees</v>
      </c>
      <c r="C17" s="9"/>
      <c r="D17" s="9"/>
      <c r="E17" s="1"/>
      <c r="F17" s="19" t="str">
        <v>You Actually Earned</v>
      </c>
      <c r="G17" s="21" t="n">
        <f>IF($D$31&lt;&gt;"","",ROUND(G11-G14-G15,2))</f>
        <v>24</v>
      </c>
      <c r="H17" s="1"/>
    </row>
    <row r="18" ht="30" customHeight="1">
      <c r="A18" s="1"/>
      <c r="B18" s="1" t="str">
        <v>Marketplace Fee</v>
      </c>
      <c r="C18" s="28" t="n">
        <v>5</v>
      </c>
      <c r="D18" s="10" t="str">
        <v>Enter what was actually charged.</v>
      </c>
      <c r="E18" s="1"/>
      <c r="F18" s="1" t="str">
        <v>Profit Margin</v>
      </c>
      <c r="G18" s="16" t="n">
        <f>IF($D$31&lt;&gt;"","",IF(G11&gt;0,G17/G11,""))</f>
        <v>0.48</v>
      </c>
      <c r="H18" s="1"/>
    </row>
    <row r="19" ht="30" customHeight="1">
      <c r="A19" s="1"/>
      <c r="B19" s="1" t="str">
        <v>Payment Processing Fee</v>
      </c>
      <c r="C19" s="28" t="n">
        <v>0</v>
      </c>
      <c r="D19" s="10" t="str">
        <v>Actual payment processing charge.</v>
      </c>
      <c r="E19" s="1"/>
      <c r="F19" s="7" t="str">
        <f>IF(D31&lt;&gt;"","See the input check below.",IF(G17&lt;0,"You lost money on this sale.",IF(G11=0,"Margin is unavailable at zero revenue.","")))</f>
      </c>
      <c r="G19" s="1"/>
      <c r="H19" s="1"/>
    </row>
    <row r="20" ht="30" customHeight="1">
      <c r="A20" s="1"/>
      <c r="B20" s="1" t="str">
        <v>Advertising Fee</v>
      </c>
      <c r="C20" s="28" t="n">
        <v>0</v>
      </c>
      <c r="D20" s="10" t="str">
        <v>Advertising charged for this sale.</v>
      </c>
      <c r="E20" s="1"/>
      <c r="F20" s="1"/>
      <c r="G20" s="1"/>
      <c r="H20" s="1"/>
    </row>
    <row r="21" ht="30" customHeight="1">
      <c r="A21" s="1"/>
      <c r="B21" s="1" t="str">
        <v>Other Fees</v>
      </c>
      <c r="C21" s="28" t="n">
        <v>0</v>
      </c>
      <c r="D21" s="10" t="str">
        <v>Other fees for this order.</v>
      </c>
      <c r="E21" s="1"/>
      <c r="F21" s="22" t="str">
        <v>Where Did My Sale Go?</v>
      </c>
      <c r="G21" s="1" t="str">
        <v>USD</v>
      </c>
      <c r="H21" s="1"/>
    </row>
    <row r="22" ht="24" customHeight="1">
      <c r="A22" s="1"/>
      <c r="B22" s="1"/>
      <c r="C22" s="1"/>
      <c r="D22" s="1"/>
      <c r="E22" s="1"/>
      <c r="F22" s="1" t="str">
        <v>You kept</v>
      </c>
      <c r="G22" s="15" t="n">
        <f>IF($D$31&lt;&gt;"","",MAX(0,G17))</f>
        <v>24</v>
      </c>
      <c r="H22" s="1"/>
    </row>
    <row r="23" ht="24" customHeight="1">
      <c r="A23" s="1"/>
      <c r="B23" s="1"/>
      <c r="C23" s="1"/>
      <c r="D23" s="1"/>
      <c r="E23" s="1"/>
      <c r="F23" s="1" t="str">
        <v>Fees</v>
      </c>
      <c r="G23" s="15" t="n">
        <f>IF($D$31&lt;&gt;"","",G14)</f>
        <v>5</v>
      </c>
      <c r="H23" s="1"/>
    </row>
    <row r="24" ht="24" customHeight="1">
      <c r="A24" s="1"/>
      <c r="B24" s="9" t="str">
        <v>3. Actual Costs</v>
      </c>
      <c r="C24" s="9"/>
      <c r="D24" s="9"/>
      <c r="E24" s="1"/>
      <c r="F24" s="1" t="str">
        <v>Product &amp; packaging</v>
      </c>
      <c r="G24" s="15" t="n">
        <f>IF($D$31&lt;&gt;"","",ROUND(N(C25)*C11+N(C26),2))</f>
        <v>15</v>
      </c>
      <c r="H24" s="1"/>
    </row>
    <row r="25" ht="30" customHeight="1">
      <c r="A25" s="1"/>
      <c r="B25" s="1" t="str">
        <v>Product Cost Per Item</v>
      </c>
      <c r="C25" s="28" t="n">
        <v>15</v>
      </c>
      <c r="D25" s="10" t="str">
        <v>Multiplied by quantity.</v>
      </c>
      <c r="E25" s="1"/>
      <c r="F25" s="1" t="str">
        <v>Shipping</v>
      </c>
      <c r="G25" s="15" t="n">
        <f>IF($D$31&lt;&gt;"","",ROUND(N(C27),2))</f>
        <v>6</v>
      </c>
      <c r="H25" s="1"/>
    </row>
    <row r="26" ht="30" customHeight="1">
      <c r="A26" s="1"/>
      <c r="B26" s="1" t="str">
        <v>Packaging Cost</v>
      </c>
      <c r="C26" s="28" t="n">
        <v>0</v>
      </c>
      <c r="D26" s="10" t="str">
        <v>Total packaging cost for this order.</v>
      </c>
      <c r="E26" s="1"/>
      <c r="F26" s="1" t="str">
        <v>Other costs</v>
      </c>
      <c r="G26" s="15" t="n">
        <f>IF($D$31&lt;&gt;"","",ROUND(N(C28),2))</f>
        <v>0</v>
      </c>
      <c r="H26" s="1"/>
    </row>
    <row r="27" ht="30" customHeight="1">
      <c r="A27" s="1"/>
      <c r="B27" s="1" t="str">
        <v>Actual Shipping Cost</v>
      </c>
      <c r="C27" s="28" t="n">
        <v>6</v>
      </c>
      <c r="D27" s="10" t="str">
        <v>What you paid for the label or postage.</v>
      </c>
      <c r="E27" s="1"/>
      <c r="F27" s="1" t="str">
        <v>Loss on this sale</v>
      </c>
      <c r="G27" s="15" t="n">
        <f>IF($D$31&lt;&gt;"","",MIN(0,G17))</f>
        <v>0</v>
      </c>
      <c r="H27" s="1"/>
    </row>
    <row r="28" ht="30" customHeight="1">
      <c r="A28" s="1"/>
      <c r="B28" s="1" t="str">
        <v>Other Sale Costs</v>
      </c>
      <c r="C28" s="28" t="n">
        <v>0</v>
      </c>
      <c r="D28" s="10" t="str">
        <v>Other direct costs for this order.</v>
      </c>
      <c r="E28" s="1"/>
      <c r="F28" s="23" t="str">
        <f>IF(D31&lt;&gt;"","Enter a valid sale to populate the chart.",IF(G17&lt;0,"Expenses exceed revenue; loss shown above.","Marketplace-collected tax is excluded."))</f>
        <v>Marketplace-collected tax is excluded.</v>
      </c>
      <c r="G28" s="1"/>
      <c r="H28" s="1"/>
    </row>
    <row r="29" ht="24" customHeight="1">
      <c r="A29" s="1"/>
      <c r="B29" s="1"/>
      <c r="C29" s="1"/>
      <c r="D29" s="1"/>
      <c r="E29" s="1"/>
      <c r="F29" s="1"/>
      <c r="G29" s="1"/>
      <c r="H29" s="1"/>
    </row>
    <row r="30" ht="24" customHeight="1">
      <c r="A30" s="1"/>
      <c r="B30" s="1"/>
      <c r="C30" s="1"/>
      <c r="D30" s="1"/>
      <c r="E30" s="1"/>
      <c r="F30" s="1"/>
      <c r="G30" s="1"/>
      <c r="H30" s="1"/>
    </row>
    <row r="31" ht="44" customHeight="1">
      <c r="A31" s="1"/>
      <c r="B31" s="1" t="str">
        <v>Input check</v>
      </c>
      <c r="C31" s="1"/>
      <c r="D31" s="14" t="str">
        <f>IF(ISBLANK(C10),"Enter an item selling price.",IF(COUNT(C10:C14,C18:C21,C25:C28)&lt;&gt;COUNTA(C10:C14,C18:C21,C25:C28),"Use numbers in the yellow amount cells.",IF(OR(C11&lt;1,C11&lt;&gt;INT(C11),C11&gt;1000000),"Enter a whole quantity from 1 to 1,000,000.",IF(MIN(C10:C14,C18:C21,C25:C28)&lt;0,"Amounts cannot be negative.",IF(MAX(C10:C14,C18:C21,C25:C28)&gt;1000000000,"Enter amounts no greater than 1,000,000,000.",IF(OR(N(C10)&lt;&gt;ROUND(N(C10),2),N(C12)&lt;&gt;ROUND(N(C12),2),N(C13)&lt;&gt;ROUND(N(C13),2),N(C14)&lt;&gt;ROUND(N(C14),2),N(C18)&lt;&gt;ROUND(N(C18),2),N(C19)&lt;&gt;ROUND(N(C19),2),N(C20)&lt;&gt;ROUND(N(C20),2),N(C21)&lt;&gt;ROUND(N(C21),2),N(C25)&lt;&gt;ROUND(N(C25),2),N(C26)&lt;&gt;ROUND(N(C26),2),N(C27)&lt;&gt;ROUND(N(C27),2),N(C28)&lt;&gt;ROUND(N(C28),2)),"Use amounts with up to 2 decimal places.",IF(N(C12)&gt;ROUND(C10*C11,2),"Discount cannot exceed the item total.",IF(OR(C10*C11&gt;90071992547400,N(C25)*C11&gt;90071992547400),"The order total is too large.",""))))))))</f>
      </c>
      <c r="E31" s="1"/>
      <c r="F31" s="1"/>
      <c r="G31" s="1"/>
      <c r="H31" s="1"/>
    </row>
    <row r="32" ht="24" customHeight="1">
      <c r="A32" s="1"/>
      <c r="B32" s="1"/>
      <c r="C32" s="1"/>
      <c r="D32" s="1"/>
      <c r="E32" s="1"/>
      <c r="F32" s="1"/>
      <c r="G32" s="1"/>
      <c r="H32" s="1"/>
    </row>
    <row r="33" ht="24" customHeight="1">
      <c r="A33" s="1"/>
      <c r="B33" s="24" t="str">
        <v>How to use this workbook</v>
      </c>
      <c r="C33" s="1"/>
      <c r="D33" s="1"/>
      <c r="E33" s="1"/>
      <c r="F33" s="1"/>
      <c r="G33" s="1"/>
      <c r="H33" s="1"/>
    </row>
    <row r="34" ht="24" customHeight="1">
      <c r="A34" s="1"/>
      <c r="B34" s="7" t="str">
        <v>1. Enter the completed sale in the yellow cells. Optional amounts may be blank.</v>
      </c>
      <c r="C34" s="1"/>
      <c r="D34" s="1"/>
      <c r="E34" s="1"/>
      <c r="F34" s="1"/>
      <c r="G34" s="1"/>
      <c r="H34" s="1"/>
    </row>
    <row r="35" ht="24" customHeight="1">
      <c r="A35" s="1"/>
      <c r="B35" s="7" t="str">
        <v>2. Product cost and item price multiply by quantity. Other amounts are order totals.</v>
      </c>
      <c r="C35" s="1"/>
      <c r="D35" s="1"/>
      <c r="E35" s="1"/>
      <c r="F35" s="1"/>
      <c r="G35" s="1"/>
      <c r="H35" s="1"/>
    </row>
    <row r="36" ht="24" customHeight="1">
      <c r="A36" s="1"/>
      <c r="B36" s="7" t="str">
        <v>3. Check the earnings and margin. Add every direct cost for a complete picture.</v>
      </c>
      <c r="C36" s="1"/>
      <c r="D36" s="1"/>
      <c r="E36" s="1"/>
      <c r="F36" s="1"/>
      <c r="G36" s="1"/>
      <c r="H36" s="1"/>
    </row>
    <row r="37" ht="24" customHeight="1">
      <c r="A37" s="1"/>
      <c r="B37" s="7" t="str">
        <v>4. In Excel, right-click Sale, choose Move or Copy, then Create a copy.</v>
      </c>
      <c r="C37" s="1"/>
      <c r="D37" s="1"/>
      <c r="E37" s="1"/>
      <c r="F37" s="1"/>
      <c r="G37" s="1"/>
      <c r="H37" s="1"/>
    </row>
    <row r="38" ht="24" customHeight="1">
      <c r="A38" s="1"/>
      <c r="B38" s="7" t="str">
        <v>Formulas are protected from accidental edits. No password is needed to unprotect.</v>
      </c>
      <c r="C38" s="1"/>
      <c r="D38" s="1"/>
      <c r="E38" s="1"/>
      <c r="F38" s="1"/>
      <c r="G38" s="1"/>
      <c r="H38" s="1"/>
    </row>
    <row r="39" ht="24" customHeight="1">
      <c r="A39" s="1"/>
      <c r="B39" s="1"/>
      <c r="C39" s="1"/>
      <c r="D39" s="1"/>
      <c r="E39" s="1"/>
      <c r="F39" s="1"/>
      <c r="G39" s="1"/>
      <c r="H39" s="1"/>
    </row>
    <row r="40" ht="24" customHeight="1">
      <c r="A40" s="1"/>
      <c r="B40" s="25" t="str">
        <v>Created with Maker Forge</v>
      </c>
      <c r="C40" s="1"/>
      <c r="D40" s="1"/>
      <c r="E40" s="1"/>
      <c r="F40" s="1"/>
      <c r="G40" s="1"/>
      <c r="H40" s="1"/>
    </row>
    <row r="41" ht="24" customHeight="1">
      <c r="A41" s="1"/>
      <c r="B41" s="7" t="str">
        <v>https://getmakerforge.com/resources/how-much-did-i-actually-earn</v>
      </c>
      <c r="C41" s="1"/>
      <c r="D41" s="1"/>
      <c r="E41" s="1"/>
      <c r="F41" s="1"/>
      <c r="G41" s="1"/>
      <c r="H41" s="1"/>
    </row>
    <row r="42" ht="24" customHeight="1">
      <c r="A42" s="1"/>
      <c r="B42" s="1"/>
      <c r="C42" s="1"/>
      <c r="D42" s="1"/>
      <c r="E42" s="1"/>
      <c r="F42" s="1"/>
      <c r="G42" s="1"/>
      <c r="H42" s="1"/>
    </row>
  </sheetData>
  <sheetProtection sheet="1" objects="1" scenarios="1" selectLockedCells="0" selectUnlockedCells="0"/>
  <conditionalFormatting sqref="G17:G18">
    <cfRule type="cellIs" dxfId="1" priority="1" operator="lessThan">
      <formula>0</formula>
    </cfRule>
  </conditionalFormatting>
  <dataValidations count="13">
    <dataValidation type="decimal" operator="between" sqref="C10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whole" operator="between" sqref="C11" showErrorMessage="1" errorStyle="stop" errorTitle="Check this amount" error="Enter a nonnegative number. Quantity must be a whole number of at least 1." allowBlank="1">
      <formula1>1</formula1>
      <formula2>1000000</formula2>
    </dataValidation>
    <dataValidation type="decimal" operator="between" sqref="C12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3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4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8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19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0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1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5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6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7" showErrorMessage="1" errorStyle="stop" errorTitle="Check this amount" error="Enter a nonnegative number. Quantity must be a whole number of at least 1." allowBlank="1">
      <formula1>0</formula1>
      <formula2>1000000000</formula2>
    </dataValidation>
    <dataValidation type="decimal" operator="between" sqref="C28" showErrorMessage="1" errorStyle="stop" errorTitle="Check this amount" error="Enter a nonnegative number. Quantity must be a whole number of at least 1." allowBlank="1">
      <formula1>0</formula1>
      <formula2>1000000000</formula2>
    </dataValidation>
  </dataValidations>
  <pageMargins left="0.25" right="0.25" top="0.35" bottom="0.35" header="0.15" footer="0.15"/>
  <pageSetup paperSize="1" orientation="landscape" fitToWidth="1" fitToHeight="0"/>
  <drawing ns1:id="Re8ebf2960cf442d0"/>
</worksheet>
</file>